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nks" sheetId="2" r:id="rId1"/>
    <sheet name="Link Weight" sheetId="1" r:id="rId2"/>
    <sheet name="AnchorText Control" sheetId="3" r:id="rId3"/>
    <sheet name="Penalty Check" sheetId="4" r:id="rId4"/>
  </sheets>
  <definedNames/>
  <calcPr calcId="145621"/>
</workbook>
</file>

<file path=xl/sharedStrings.xml><?xml version="1.0" encoding="utf-8"?>
<sst xmlns="http://schemas.openxmlformats.org/spreadsheetml/2006/main" count="64" uniqueCount="49">
  <si>
    <t>Landing Page</t>
  </si>
  <si>
    <t>Linking Domains</t>
  </si>
  <si>
    <t>Hops from Home</t>
  </si>
  <si>
    <t>New Domains Built</t>
  </si>
  <si>
    <t>Total</t>
  </si>
  <si>
    <t>Total Domains</t>
  </si>
  <si>
    <t>Average Domains for Hop</t>
  </si>
  <si>
    <t>domain.com</t>
  </si>
  <si>
    <t>domain.com/page1</t>
  </si>
  <si>
    <t>domain.com/page2</t>
  </si>
  <si>
    <t>domain.com/page1/subpage1</t>
  </si>
  <si>
    <t>Domain</t>
  </si>
  <si>
    <t>Linking Page</t>
  </si>
  <si>
    <t>TBPR</t>
  </si>
  <si>
    <t>SEOmoz DA</t>
  </si>
  <si>
    <t>Page TBPR</t>
  </si>
  <si>
    <t>SEOmoz PA</t>
  </si>
  <si>
    <t>Anchor Text</t>
  </si>
  <si>
    <t>Linking URL</t>
  </si>
  <si>
    <t>sampledomain1.com</t>
  </si>
  <si>
    <t>sampledomain1.com/linking-page</t>
  </si>
  <si>
    <t>sampledomain2.com/linking-page</t>
  </si>
  <si>
    <t>sampledomain3.com/linking-page</t>
  </si>
  <si>
    <t>sampledomain4.com/linking-page</t>
  </si>
  <si>
    <t>sampledomain5.com/linking-page</t>
  </si>
  <si>
    <t>sampledomain2.com</t>
  </si>
  <si>
    <t>sampledomain3.com</t>
  </si>
  <si>
    <t>sampledomain4.com</t>
  </si>
  <si>
    <t>sampledomain5.com</t>
  </si>
  <si>
    <t>Brand Name</t>
  </si>
  <si>
    <t>BrandName</t>
  </si>
  <si>
    <t>Natural</t>
  </si>
  <si>
    <t>Keyword1</t>
  </si>
  <si>
    <t>Keyword</t>
  </si>
  <si>
    <t>Keyword2</t>
  </si>
  <si>
    <t>Keyword3</t>
  </si>
  <si>
    <t>Additional Anchors</t>
  </si>
  <si>
    <t>Number Existing</t>
  </si>
  <si>
    <t>New</t>
  </si>
  <si>
    <t>% of Total</t>
  </si>
  <si>
    <t>Historic TBPR</t>
  </si>
  <si>
    <t>New TBPR</t>
  </si>
  <si>
    <t>Penalty</t>
  </si>
  <si>
    <t>*Copy List of Domains and TBPR From Links Sheet and Pull new TBPR via NP Checker*</t>
  </si>
  <si>
    <t>*Taken @ Start of month*</t>
  </si>
  <si>
    <t>Month Built</t>
  </si>
  <si>
    <t>November</t>
  </si>
  <si>
    <t>Current Month:</t>
  </si>
  <si>
    <t>*Taken @ Start of Month*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</si>
</sst>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33333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Font="1"/>
    <xf numFmtId="9" fontId="0" fillId="0" borderId="0" xfId="15" applyFont="1"/>
    <xf numFmtId="9" fontId="2" fillId="0" borderId="0" xfId="15" applyFont="1"/>
    <xf numFmtId="0" fontId="3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 topLeftCell="A1">
      <selection activeCell="B21" sqref="B21"/>
    </sheetView>
  </sheetViews>
  <sheetFormatPr defaultColWidth="9.140625" defaultRowHeight="15"/>
  <cols>
    <col min="1" max="1" width="19.7109375" style="0" bestFit="1" customWidth="1"/>
    <col min="2" max="2" width="10.28125" style="0" bestFit="1" customWidth="1"/>
    <col min="3" max="3" width="11.140625" style="0" bestFit="1" customWidth="1"/>
    <col min="4" max="4" width="32.00390625" style="0" bestFit="1" customWidth="1"/>
    <col min="5" max="5" width="10.140625" style="0" bestFit="1" customWidth="1"/>
    <col min="6" max="6" width="11.00390625" style="0" bestFit="1" customWidth="1"/>
    <col min="7" max="7" width="11.57421875" style="0" bestFit="1" customWidth="1"/>
    <col min="8" max="8" width="28.00390625" style="0" bestFit="1" customWidth="1"/>
    <col min="9" max="9" width="11.57421875" style="0" bestFit="1" customWidth="1"/>
  </cols>
  <sheetData>
    <row r="1" spans="1:2" ht="15">
      <c r="A1" s="1" t="s">
        <v>47</v>
      </c>
      <c r="B1" s="5" t="str">
        <f ca="1">IF(MONTH(TODAY())=1,"January",IF(MONTH(TODAY())=2,"Febuary",IF(MONTH(TODAY())=3,"March",IF(MONTH(TODAY())=4,"April",IF(MONTH(TODAY())=5,"May",IF(MONTH(TODAY())=6,"June",IF(MONTH(TODAY())=7,"July",IF(MONTH(TODAY())=8,"August",IF(MONTH(TODAY())=9,"September",IF(MONTH(TODAY())=10,"October",IF(MONTH(TODAY())=11,"November",IF(MONTH(TODAY())=12,"December",0))))))))))))</f>
        <v>November</v>
      </c>
    </row>
    <row r="2" spans="1:9" ht="15">
      <c r="A2" s="1" t="s">
        <v>11</v>
      </c>
      <c r="B2" s="1" t="s">
        <v>13</v>
      </c>
      <c r="C2" s="1" t="s">
        <v>14</v>
      </c>
      <c r="D2" s="1" t="s">
        <v>12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45</v>
      </c>
    </row>
    <row r="3" spans="1:9" ht="15">
      <c r="A3" t="s">
        <v>19</v>
      </c>
      <c r="B3">
        <v>5</v>
      </c>
      <c r="C3">
        <v>56</v>
      </c>
      <c r="D3" t="s">
        <v>20</v>
      </c>
      <c r="E3">
        <v>3</v>
      </c>
      <c r="F3">
        <v>29</v>
      </c>
      <c r="G3" t="s">
        <v>29</v>
      </c>
      <c r="H3" t="s">
        <v>7</v>
      </c>
      <c r="I3" t="s">
        <v>46</v>
      </c>
    </row>
    <row r="4" spans="1:9" ht="15">
      <c r="A4" t="s">
        <v>25</v>
      </c>
      <c r="B4">
        <v>3</v>
      </c>
      <c r="C4">
        <v>39</v>
      </c>
      <c r="D4" t="s">
        <v>21</v>
      </c>
      <c r="E4">
        <v>0</v>
      </c>
      <c r="F4">
        <v>13</v>
      </c>
      <c r="G4" t="s">
        <v>30</v>
      </c>
      <c r="H4" t="s">
        <v>8</v>
      </c>
      <c r="I4" t="s">
        <v>46</v>
      </c>
    </row>
    <row r="5" spans="1:9" ht="15">
      <c r="A5" t="s">
        <v>26</v>
      </c>
      <c r="B5">
        <v>3</v>
      </c>
      <c r="C5">
        <v>37</v>
      </c>
      <c r="D5" t="s">
        <v>22</v>
      </c>
      <c r="E5">
        <v>1</v>
      </c>
      <c r="F5">
        <v>19</v>
      </c>
      <c r="G5" t="s">
        <v>32</v>
      </c>
      <c r="H5" t="s">
        <v>8</v>
      </c>
      <c r="I5" t="s">
        <v>46</v>
      </c>
    </row>
    <row r="6" spans="1:9" ht="15">
      <c r="A6" t="s">
        <v>27</v>
      </c>
      <c r="B6">
        <v>6</v>
      </c>
      <c r="C6">
        <v>64</v>
      </c>
      <c r="D6" t="s">
        <v>23</v>
      </c>
      <c r="E6">
        <v>5</v>
      </c>
      <c r="F6">
        <v>45</v>
      </c>
      <c r="G6" t="s">
        <v>32</v>
      </c>
      <c r="H6" t="s">
        <v>10</v>
      </c>
      <c r="I6" t="s">
        <v>46</v>
      </c>
    </row>
    <row r="7" spans="1:9" ht="15">
      <c r="A7" t="s">
        <v>28</v>
      </c>
      <c r="B7">
        <v>2</v>
      </c>
      <c r="C7">
        <v>30</v>
      </c>
      <c r="D7" t="s">
        <v>24</v>
      </c>
      <c r="E7">
        <v>1</v>
      </c>
      <c r="F7">
        <v>24</v>
      </c>
      <c r="G7" t="s">
        <v>31</v>
      </c>
      <c r="H7" t="s">
        <v>9</v>
      </c>
      <c r="I7" t="s">
        <v>46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>
      <selection activeCell="A28" sqref="A28"/>
    </sheetView>
  </sheetViews>
  <sheetFormatPr defaultColWidth="9.140625" defaultRowHeight="15"/>
  <cols>
    <col min="1" max="1" width="28.00390625" style="0" bestFit="1" customWidth="1"/>
    <col min="2" max="2" width="16.00390625" style="0" bestFit="1" customWidth="1"/>
    <col min="3" max="3" width="15.57421875" style="0" bestFit="1" customWidth="1"/>
    <col min="4" max="4" width="18.140625" style="0" bestFit="1" customWidth="1"/>
    <col min="5" max="5" width="13.7109375" style="0" bestFit="1" customWidth="1"/>
    <col min="6" max="6" width="23.8515625" style="0" bestFit="1" customWidth="1"/>
  </cols>
  <sheetData>
    <row r="1" spans="1:6" ht="15">
      <c r="A1" s="1" t="s">
        <v>0</v>
      </c>
      <c r="B1" s="1" t="s">
        <v>2</v>
      </c>
      <c r="C1" s="1" t="s">
        <v>1</v>
      </c>
      <c r="D1" s="1" t="s">
        <v>3</v>
      </c>
      <c r="E1" s="1" t="s">
        <v>5</v>
      </c>
      <c r="F1" s="1" t="s">
        <v>6</v>
      </c>
    </row>
    <row r="2" spans="1:6" ht="15">
      <c r="A2" t="s">
        <v>7</v>
      </c>
      <c r="B2">
        <v>0</v>
      </c>
      <c r="C2">
        <v>10000</v>
      </c>
      <c r="D2">
        <f ca="1">COUNTIFS(Links!H:H,'Link Weight'!A2,Links!I:I,Links!$B$1)</f>
        <v>1</v>
      </c>
      <c r="E2">
        <f ca="1">C2+D2</f>
        <v>10001</v>
      </c>
      <c r="F2">
        <f ca="1">ROUNDUP(_xlfn.IFERROR(AVERAGEIF(B:B,B2,E:E),0),0)</f>
        <v>10001</v>
      </c>
    </row>
    <row r="3" spans="1:6" ht="15">
      <c r="A3" t="s">
        <v>8</v>
      </c>
      <c r="B3">
        <v>1</v>
      </c>
      <c r="C3">
        <v>40</v>
      </c>
      <c r="D3">
        <f ca="1">COUNTIFS(Links!H:H,'Link Weight'!A3,Links!I:I,Links!$B$1)</f>
        <v>2</v>
      </c>
      <c r="E3">
        <f ca="1">C3+D3</f>
        <v>42</v>
      </c>
      <c r="F3">
        <f ca="1">ROUNDUP(_xlfn.IFERROR(AVERAGEIF(B:B,B3,E:E),0),0)</f>
        <v>37</v>
      </c>
    </row>
    <row r="4" spans="1:6" ht="15">
      <c r="A4" t="s">
        <v>10</v>
      </c>
      <c r="B4">
        <v>2</v>
      </c>
      <c r="C4">
        <v>7</v>
      </c>
      <c r="D4">
        <f ca="1">COUNTIFS(Links!H:H,'Link Weight'!A4,Links!I:I,Links!$B$1)</f>
        <v>1</v>
      </c>
      <c r="E4">
        <f ca="1">C4+D4</f>
        <v>8</v>
      </c>
      <c r="F4">
        <f ca="1">ROUNDUP(_xlfn.IFERROR(AVERAGEIF(B:B,B4,E:E),0),0)</f>
        <v>8</v>
      </c>
    </row>
    <row r="5" spans="1:6" ht="15">
      <c r="A5" t="s">
        <v>9</v>
      </c>
      <c r="B5">
        <v>1</v>
      </c>
      <c r="C5">
        <v>30</v>
      </c>
      <c r="D5">
        <f ca="1">COUNTIFS(Links!H:H,'Link Weight'!A5,Links!I:I,Links!$B$1)</f>
        <v>1</v>
      </c>
      <c r="E5">
        <f ca="1">C5+D5</f>
        <v>31</v>
      </c>
      <c r="F5">
        <f ca="1">ROUNDUP(_xlfn.IFERROR(AVERAGEIF(B:B,B5,E:E),0),0)</f>
        <v>37</v>
      </c>
    </row>
    <row r="7" ht="15">
      <c r="C7" s="1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B9" sqref="B9"/>
    </sheetView>
  </sheetViews>
  <sheetFormatPr defaultColWidth="9.140625" defaultRowHeight="15"/>
  <cols>
    <col min="1" max="1" width="18.140625" style="0" bestFit="1" customWidth="1"/>
    <col min="2" max="2" width="26.8515625" style="0" bestFit="1" customWidth="1"/>
    <col min="5" max="5" width="9.7109375" style="0" bestFit="1" customWidth="1"/>
  </cols>
  <sheetData>
    <row r="1" spans="1:5" ht="15">
      <c r="A1" s="1" t="s">
        <v>33</v>
      </c>
      <c r="B1" s="1" t="s">
        <v>37</v>
      </c>
      <c r="C1" s="1" t="s">
        <v>38</v>
      </c>
      <c r="D1" s="1" t="s">
        <v>4</v>
      </c>
      <c r="E1" s="1" t="s">
        <v>39</v>
      </c>
    </row>
    <row r="2" spans="1:5" ht="15">
      <c r="A2" s="2" t="s">
        <v>29</v>
      </c>
      <c r="B2">
        <v>200</v>
      </c>
      <c r="C2">
        <f ca="1">COUNTIFS(Links!G:G,'AnchorText Control'!A2,Links!I:I,Links!$B$1)</f>
        <v>1</v>
      </c>
      <c r="D2">
        <f ca="1">B2+C2</f>
        <v>201</v>
      </c>
      <c r="E2" s="3">
        <f ca="1">D2/D$8</f>
        <v>0.4036144578313253</v>
      </c>
    </row>
    <row r="3" spans="1:5" ht="15">
      <c r="A3" s="2" t="s">
        <v>30</v>
      </c>
      <c r="B3">
        <v>150</v>
      </c>
      <c r="C3">
        <f ca="1">COUNTIFS(Links!G:G,'AnchorText Control'!A3,Links!I:I,Links!$B$1)</f>
        <v>1</v>
      </c>
      <c r="D3">
        <f aca="true" t="shared" si="0" ref="D3:D7">B3+C3</f>
        <v>151</v>
      </c>
      <c r="E3" s="3">
        <f aca="true" t="shared" si="1" ref="E3:E7">D3/D$8</f>
        <v>0.3032128514056225</v>
      </c>
    </row>
    <row r="4" spans="1:5" ht="15">
      <c r="A4" t="s">
        <v>32</v>
      </c>
      <c r="B4">
        <v>15</v>
      </c>
      <c r="C4">
        <f ca="1">COUNTIFS(Links!G:G,'AnchorText Control'!A4,Links!I:I,Links!$B$1)</f>
        <v>2</v>
      </c>
      <c r="D4">
        <f ca="1" t="shared" si="0"/>
        <v>17</v>
      </c>
      <c r="E4" s="3">
        <f ca="1" t="shared" si="1"/>
        <v>0.03413654618473896</v>
      </c>
    </row>
    <row r="5" spans="1:5" ht="15">
      <c r="A5" t="s">
        <v>34</v>
      </c>
      <c r="B5">
        <v>20</v>
      </c>
      <c r="C5">
        <f ca="1">COUNTIFS(Links!G:G,'AnchorText Control'!A5,Links!I:I,Links!$B$1)</f>
        <v>0</v>
      </c>
      <c r="D5">
        <f ca="1" t="shared" si="0"/>
        <v>20</v>
      </c>
      <c r="E5" s="3">
        <f ca="1" t="shared" si="1"/>
        <v>0.040160642570281124</v>
      </c>
    </row>
    <row r="6" spans="1:5" ht="15">
      <c r="A6" t="s">
        <v>35</v>
      </c>
      <c r="B6">
        <v>24</v>
      </c>
      <c r="C6">
        <f ca="1">COUNTIFS(Links!G:G,'AnchorText Control'!A6,Links!I:I,Links!$B$1)</f>
        <v>0</v>
      </c>
      <c r="D6">
        <f ca="1" t="shared" si="0"/>
        <v>24</v>
      </c>
      <c r="E6" s="3">
        <f ca="1" t="shared" si="1"/>
        <v>0.04819277108433735</v>
      </c>
    </row>
    <row r="7" spans="1:5" ht="15">
      <c r="A7" t="s">
        <v>36</v>
      </c>
      <c r="B7">
        <v>84</v>
      </c>
      <c r="C7">
        <f ca="1">(COUNTA(Links!G:G)-SUM(C2:C6))-1</f>
        <v>1</v>
      </c>
      <c r="D7">
        <f ca="1" t="shared" si="0"/>
        <v>85</v>
      </c>
      <c r="E7" s="3">
        <f ca="1" t="shared" si="1"/>
        <v>0.1706827309236948</v>
      </c>
    </row>
    <row r="8" spans="1:5" ht="15">
      <c r="A8" s="1" t="s">
        <v>4</v>
      </c>
      <c r="B8" s="1">
        <f>SUM(B2:B7)</f>
        <v>493</v>
      </c>
      <c r="C8" s="1"/>
      <c r="D8" s="1">
        <f ca="1">SUM(D2:D7)</f>
        <v>498</v>
      </c>
      <c r="E8" s="4"/>
    </row>
    <row r="9" ht="15">
      <c r="B9" s="1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A6" sqref="A6"/>
    </sheetView>
  </sheetViews>
  <sheetFormatPr defaultColWidth="9.140625" defaultRowHeight="15"/>
  <cols>
    <col min="1" max="1" width="19.7109375" style="0" bestFit="1" customWidth="1"/>
    <col min="2" max="2" width="12.57421875" style="0" bestFit="1" customWidth="1"/>
    <col min="3" max="3" width="10.00390625" style="0" bestFit="1" customWidth="1"/>
    <col min="4" max="4" width="20.7109375" style="0" bestFit="1" customWidth="1"/>
  </cols>
  <sheetData>
    <row r="1" spans="1:4" ht="15">
      <c r="A1" s="1" t="s">
        <v>11</v>
      </c>
      <c r="B1" s="1" t="s">
        <v>40</v>
      </c>
      <c r="C1" s="1" t="s">
        <v>41</v>
      </c>
      <c r="D1" s="1" t="s">
        <v>42</v>
      </c>
    </row>
    <row r="2" spans="1:4" ht="15">
      <c r="A2" t="str">
        <f>Links!A3</f>
        <v>sampledomain1.com</v>
      </c>
      <c r="B2">
        <f>Links!B3</f>
        <v>5</v>
      </c>
      <c r="C2">
        <v>4</v>
      </c>
      <c r="D2" t="str">
        <f>IF(B2&gt;0,IF(C2=0,"Possible TBPR Penalty","Fine"))</f>
        <v>Fine</v>
      </c>
    </row>
    <row r="3" spans="1:4" ht="15">
      <c r="A3" t="str">
        <f>Links!A4</f>
        <v>sampledomain2.com</v>
      </c>
      <c r="B3">
        <f>Links!B4</f>
        <v>3</v>
      </c>
      <c r="C3">
        <v>0</v>
      </c>
      <c r="D3" t="str">
        <f aca="true" t="shared" si="0" ref="D3:D6">IF(B3&gt;0,IF(C3=0,"Possible TBPR Penalty","Fine"))</f>
        <v>Possible TBPR Penalty</v>
      </c>
    </row>
    <row r="4" spans="1:4" ht="15">
      <c r="A4" t="str">
        <f>Links!A5</f>
        <v>sampledomain3.com</v>
      </c>
      <c r="B4">
        <f>Links!B5</f>
        <v>3</v>
      </c>
      <c r="C4">
        <v>0</v>
      </c>
      <c r="D4" t="str">
        <f t="shared" si="0"/>
        <v>Possible TBPR Penalty</v>
      </c>
    </row>
    <row r="5" spans="1:4" ht="15">
      <c r="A5" t="str">
        <f>Links!A6</f>
        <v>sampledomain4.com</v>
      </c>
      <c r="B5">
        <f>Links!B6</f>
        <v>6</v>
      </c>
      <c r="C5">
        <v>7</v>
      </c>
      <c r="D5" t="str">
        <f t="shared" si="0"/>
        <v>Fine</v>
      </c>
    </row>
    <row r="6" spans="1:4" ht="15">
      <c r="A6" t="str">
        <f>Links!A7</f>
        <v>sampledomain5.com</v>
      </c>
      <c r="B6">
        <f>Links!B7</f>
        <v>2</v>
      </c>
      <c r="C6">
        <v>2</v>
      </c>
      <c r="D6" t="str">
        <f t="shared" si="0"/>
        <v>Fine</v>
      </c>
    </row>
    <row r="7" ht="15">
      <c r="A7" s="1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2012-11-23T12:36:34Z</dcterms:modified>
  <cp:category/>
  <cp:version/>
  <cp:contentType/>
  <cp:contentStatus/>
</cp:coreProperties>
</file>